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8800" windowHeight="11730"/>
  </bookViews>
  <sheets>
    <sheet name="ESF_DET" sheetId="1" r:id="rId1"/>
  </sheets>
  <definedNames>
    <definedName name="_xlnm.Print_Area" localSheetId="0">ESF_DET!$B$2:$G$96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79" i="1"/>
  <c r="G47" i="1"/>
  <c r="G59" i="1" s="1"/>
  <c r="C47" i="1"/>
  <c r="C62" i="1" s="1"/>
  <c r="F79" i="1"/>
  <c r="D47" i="1"/>
  <c r="D62" i="1" s="1"/>
  <c r="F81" i="1" l="1"/>
  <c r="G81" i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<sst xmlns="http://schemas.openxmlformats.org/spreadsheetml/2006/main" count="132" uniqueCount="129">
  <si>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</si>
  <si>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</si>
  <si>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</si>
  <si>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</si>
  <si>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</si>
  <si>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</si>
  <si>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</si>
  <si>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</si>
  <si>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</si>
  <si>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</si>
  <si>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</si>
  <si>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</si>
  <si>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</si>
  <si>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</si>
  <si>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</si>
  <si>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</si>
  <si>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</si>
  <si>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</si>
  <si>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</si>
  <si>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</si>
  <si>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</si>
  <si>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</si>
  <si>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</si>
  <si>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</si>
  <si>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</si>
  <si>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</si>
  <si>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</si>
  <si>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</si>
  <si>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</si>
  <si>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</si>
  <si>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</si>
  <si>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</si>
  <si>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</si>
  <si>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</si>
  <si>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</si>
  <si>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</si>
  <si>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</si>
  <si>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</si>
  <si>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</si>
  <si>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</si>
  <si>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</si>
  <si>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</si>
  <si>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</si>
  <si>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</si>
  <si>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</si>
  <si>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</si>
  <si>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</si>
  <si>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</si>
  <si>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</si>
  <si>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</si>
  <si>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</si>
  <si>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</si>
  <si>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</si>
  <si>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</si>
  <si>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</si>
  <si>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</si>
  <si>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</si>
  <si>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</si>
  <si>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</si>
  <si>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</si>
  <si>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</si>
  <si>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</si>
  <si>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</si>
  <si>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</si>
  <si>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</si>
  <si>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</si>
  <si>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</si>
  <si>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</si>
  <si>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</si>
  <si>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</si>
  <si>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</si>
  <si>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</si>
  <si>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</si>
  <si>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</si>
  <si>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</si>
  <si>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</si>
  <si>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</si>
  <si>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</si>
  <si>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</si>
  <si>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</si>
  <si>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</si>
  <si>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</si>
  <si>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</si>
  <si>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</si>
  <si>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</si>
  <si>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</si>
  <si>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</si>
  <si>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</si>
  <si>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</si>
  <si>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</si>
  <si>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</si>
  <si>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</si>
  <si>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</si>
  <si>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</si>
  <si>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</si>
  <si>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</si>
  <si>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</si>
  <si>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</si>
  <si>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</si>
  <si>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</si>
  <si>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</si>
  <si>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</si>
  <si>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</si>
  <si>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</si>
  <si>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</si>
  <si>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</si>
  <si>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</si>
  <si>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</si>
  <si>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</si>
  <si>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</si>
  <si>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</si>
  <si>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</si>
  <si>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</si>
  <si>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</si>
  <si>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</si>
  <si>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</si>
  <si>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</si>
  <si>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</si>
  <si>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</si>
  <si>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</si>
  <si>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</si>
  <si>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CUAUHTEMOC (a)</t>
  </si>
  <si>
    <t>2024 (d)</t>
  </si>
  <si>
    <t>31 de diciembre de 2023 (e)</t>
  </si>
  <si>
    <t>LIC. MIGUEL ÁNGEL LÓPEZ GRANADOS</t>
  </si>
  <si>
    <t xml:space="preserve">DIRECTOR EJECUTIVO </t>
  </si>
  <si>
    <t>LIC. LOURDES LIZET BLANCO PEREZ</t>
  </si>
  <si>
    <t>DIRECTORA FINANCIERA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</si>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</sst>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43" zoomScale="90" zoomScaleNormal="90" workbookViewId="0">
      <selection activeCell="E77" sqref="E76:E77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128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6859168</v>
      </c>
      <c r="D9" s="18">
        <f>SUM(D10:D16)</f>
        <v>31031943</v>
      </c>
      <c r="E9" s="10" t="s">
        <v>9</v>
      </c>
      <c r="F9" s="18">
        <f>SUM(F10:F18)</f>
        <v>27564364</v>
      </c>
      <c r="G9" s="18">
        <f>SUM(G10:G18)</f>
        <v>22523396</v>
      </c>
    </row>
    <row r="10" spans="2:8" x14ac:dyDescent="0.25">
      <c r="B10" s="11" t="s">
        <v>10</v>
      </c>
      <c r="C10" s="24">
        <v>169000</v>
      </c>
      <c r="D10" s="24">
        <v>169000</v>
      </c>
      <c r="E10" s="12" t="s">
        <v>11</v>
      </c>
      <c r="F10" s="24">
        <v>2308069</v>
      </c>
      <c r="G10" s="24">
        <v>2795869</v>
      </c>
    </row>
    <row r="11" spans="2:8" x14ac:dyDescent="0.25">
      <c r="B11" s="11" t="s">
        <v>12</v>
      </c>
      <c r="C11" s="24">
        <v>2990168</v>
      </c>
      <c r="D11" s="24">
        <v>5862943</v>
      </c>
      <c r="E11" s="12" t="s">
        <v>13</v>
      </c>
      <c r="F11" s="24">
        <v>15055096</v>
      </c>
      <c r="G11" s="24">
        <v>8408606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2534384</v>
      </c>
    </row>
    <row r="13" spans="2:8" ht="24" x14ac:dyDescent="0.25">
      <c r="B13" s="11" t="s">
        <v>16</v>
      </c>
      <c r="C13" s="24">
        <v>3700000</v>
      </c>
      <c r="D13" s="24">
        <v>25000000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3830957</v>
      </c>
      <c r="G14" s="24">
        <v>2630208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5887996</v>
      </c>
      <c r="G16" s="24">
        <v>5716780</v>
      </c>
    </row>
    <row r="17" spans="2:7" ht="24" x14ac:dyDescent="0.25">
      <c r="B17" s="9" t="s">
        <v>24</v>
      </c>
      <c r="C17" s="18">
        <f>SUM(C18:C24)</f>
        <v>28537043</v>
      </c>
      <c r="D17" s="18">
        <f>SUM(D18:D24)</f>
        <v>15871623</v>
      </c>
      <c r="E17" s="12" t="s">
        <v>25</v>
      </c>
      <c r="F17" s="24">
        <v>482246</v>
      </c>
      <c r="G17" s="24">
        <v>437549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1763907</v>
      </c>
      <c r="D19" s="24">
        <v>1350450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1647623</v>
      </c>
      <c r="D20" s="24">
        <v>3119060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25125513</v>
      </c>
      <c r="D24" s="24">
        <v>11402113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3778</v>
      </c>
      <c r="D25" s="18">
        <f>SUM(D26:D30)</f>
        <v>2869708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493502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2698</v>
      </c>
      <c r="D27" s="24">
        <v>2699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2372928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1080</v>
      </c>
      <c r="D30" s="24">
        <v>579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5105971</v>
      </c>
      <c r="D37" s="25">
        <v>6294890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2082624</v>
      </c>
      <c r="D41" s="18">
        <f>SUM(D42:D45)</f>
        <v>750874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2082624</v>
      </c>
      <c r="D42" s="24">
        <v>750874</v>
      </c>
      <c r="E42" s="10" t="s">
        <v>75</v>
      </c>
      <c r="F42" s="18">
        <f>SUM(F43:F45)</f>
        <v>1385955</v>
      </c>
      <c r="G42" s="18">
        <f>SUM(G43:G45)</f>
        <v>718233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1385955</v>
      </c>
      <c r="G43" s="24">
        <v>718233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42588584</v>
      </c>
      <c r="D47" s="18">
        <f>SUM(D41,D38,D37,D31,D25,D17,D9)</f>
        <v>56819038</v>
      </c>
      <c r="E47" s="5" t="s">
        <v>83</v>
      </c>
      <c r="F47" s="18">
        <f>SUM(F42,F38,F31,F27,F26,F23,F19,F9)</f>
        <v>28950319</v>
      </c>
      <c r="G47" s="18">
        <f>SUM(G42,G38,G31,G27,G26,G23,G19,G9)</f>
        <v>23241629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49770962</v>
      </c>
      <c r="G51" s="24">
        <v>49770961</v>
      </c>
    </row>
    <row r="52" spans="2:7" ht="24" x14ac:dyDescent="0.25">
      <c r="B52" s="9" t="s">
        <v>90</v>
      </c>
      <c r="C52" s="24">
        <v>708105335</v>
      </c>
      <c r="D52" s="24">
        <v>674564563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48521328</v>
      </c>
      <c r="D53" s="24">
        <v>43050306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3690543</v>
      </c>
      <c r="D54" s="24">
        <v>3690543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-31264285</v>
      </c>
      <c r="D55" s="24">
        <v>-27190332</v>
      </c>
      <c r="E55" s="10" t="s">
        <v>97</v>
      </c>
      <c r="F55" s="24">
        <v>32988781</v>
      </c>
      <c r="G55" s="24">
        <v>34469707</v>
      </c>
    </row>
    <row r="56" spans="2:7" x14ac:dyDescent="0.25">
      <c r="B56" s="9" t="s">
        <v>98</v>
      </c>
      <c r="C56" s="24">
        <v>4181214</v>
      </c>
      <c r="D56" s="24">
        <v>4181214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82759743</v>
      </c>
      <c r="G57" s="18">
        <f>SUM(G50:G55)</f>
        <v>84240668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111710062</v>
      </c>
      <c r="G59" s="18">
        <f>SUM(G47,G57)</f>
        <v>107482297</v>
      </c>
    </row>
    <row r="60" spans="2:7" ht="24" x14ac:dyDescent="0.25">
      <c r="B60" s="3" t="s">
        <v>103</v>
      </c>
      <c r="C60" s="18">
        <f>SUM(C50:C58)</f>
        <v>733234135</v>
      </c>
      <c r="D60" s="18">
        <f>SUM(D50:D58)</f>
        <v>698296294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775822719</v>
      </c>
      <c r="D62" s="18">
        <f>SUM(D47,D60)</f>
        <v>755115332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271094818</v>
      </c>
      <c r="G63" s="18">
        <f>SUM(G64:G66)</f>
        <v>269234395</v>
      </c>
    </row>
    <row r="64" spans="2:7" x14ac:dyDescent="0.25">
      <c r="B64" s="13"/>
      <c r="C64" s="21"/>
      <c r="D64" s="21"/>
      <c r="E64" s="10" t="s">
        <v>107</v>
      </c>
      <c r="F64" s="24">
        <v>271094818</v>
      </c>
      <c r="G64" s="24">
        <v>269234395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393017839</v>
      </c>
      <c r="G68" s="18">
        <f>SUM(G69:G73)</f>
        <v>378398640</v>
      </c>
    </row>
    <row r="69" spans="2:7" x14ac:dyDescent="0.25">
      <c r="B69" s="13"/>
      <c r="C69" s="21"/>
      <c r="D69" s="21"/>
      <c r="E69" s="10" t="s">
        <v>111</v>
      </c>
      <c r="F69" s="24">
        <v>14363744</v>
      </c>
      <c r="G69" s="24">
        <v>24695799</v>
      </c>
    </row>
    <row r="70" spans="2:7" x14ac:dyDescent="0.25">
      <c r="B70" s="13"/>
      <c r="C70" s="21"/>
      <c r="D70" s="21"/>
      <c r="E70" s="10" t="s">
        <v>112</v>
      </c>
      <c r="F70" s="24">
        <v>321652702</v>
      </c>
      <c r="G70" s="24">
        <v>318758089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57001393</v>
      </c>
      <c r="G73" s="24">
        <v>34944752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664112657</v>
      </c>
      <c r="G79" s="18">
        <f>SUM(G63,G68,G75)</f>
        <v>647633035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775822719</v>
      </c>
      <c r="G81" s="18">
        <f>SUM(G59,G79)</f>
        <v>755115332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 t="s">
        <v>124</v>
      </c>
      <c r="C91" s="26"/>
      <c r="D91" s="26"/>
      <c r="E91" s="26" t="s">
        <v>126</v>
      </c>
    </row>
    <row r="92" spans="2:7" s="27" customFormat="1" x14ac:dyDescent="0.25">
      <c r="B92" s="26" t="s">
        <v>125</v>
      </c>
      <c r="C92" s="26"/>
      <c r="D92" s="26"/>
      <c r="E92" s="26" t="s">
        <v>127</v>
      </c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2024-07-26T21:43:04Z</cp:lastPrinted>
  <dcterms:created xsi:type="dcterms:W3CDTF">2020-01-08T19:54:23Z</dcterms:created>
  <dcterms:modified xsi:type="dcterms:W3CDTF">2025-01-31T17:14:44Z</dcterms:modified>
</cp:coreProperties>
</file>